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4355" windowHeight="82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H78" i="1"/>
  <c r="F78"/>
  <c r="E78"/>
  <c r="C78"/>
  <c r="H25"/>
  <c r="F25"/>
  <c r="E25"/>
  <c r="D25" s="1"/>
  <c r="C25"/>
  <c r="H50"/>
  <c r="G50" s="1"/>
  <c r="F50"/>
  <c r="E50"/>
  <c r="C50"/>
  <c r="D50" s="1"/>
  <c r="H75"/>
  <c r="F75"/>
  <c r="E75"/>
  <c r="C75"/>
  <c r="G75"/>
  <c r="D75"/>
  <c r="H74"/>
  <c r="H73"/>
  <c r="H72"/>
  <c r="H71"/>
  <c r="H70"/>
  <c r="H69"/>
  <c r="H68"/>
  <c r="H67"/>
  <c r="H66"/>
  <c r="H65"/>
  <c r="E64"/>
  <c r="E63"/>
  <c r="E62"/>
  <c r="E61"/>
  <c r="E60"/>
  <c r="E59"/>
  <c r="E58"/>
  <c r="E57"/>
  <c r="E56"/>
  <c r="E55"/>
  <c r="E54"/>
  <c r="E53"/>
  <c r="H49"/>
  <c r="H48"/>
  <c r="H47"/>
  <c r="H46"/>
  <c r="H45"/>
  <c r="H44"/>
  <c r="H43"/>
  <c r="H42"/>
  <c r="H41"/>
  <c r="H40"/>
  <c r="E39"/>
  <c r="E38"/>
  <c r="E37"/>
  <c r="E36"/>
  <c r="E35"/>
  <c r="E34"/>
  <c r="E33"/>
  <c r="E32"/>
  <c r="E31"/>
  <c r="E30"/>
  <c r="E29"/>
  <c r="E28"/>
  <c r="H18"/>
  <c r="H19"/>
  <c r="H20"/>
  <c r="H21"/>
  <c r="H22"/>
  <c r="H23"/>
  <c r="H24"/>
  <c r="H17"/>
  <c r="H16"/>
  <c r="E5"/>
  <c r="E6"/>
  <c r="E7"/>
  <c r="E8"/>
  <c r="E9"/>
  <c r="E10"/>
  <c r="E11"/>
  <c r="E12"/>
  <c r="E13"/>
  <c r="E14"/>
  <c r="E15"/>
  <c r="E4"/>
  <c r="G25" l="1"/>
  <c r="G78"/>
  <c r="D78"/>
</calcChain>
</file>

<file path=xl/sharedStrings.xml><?xml version="1.0" encoding="utf-8"?>
<sst xmlns="http://schemas.openxmlformats.org/spreadsheetml/2006/main" count="95" uniqueCount="57">
  <si>
    <t>Responsive Institutions</t>
  </si>
  <si>
    <t>Projects</t>
  </si>
  <si>
    <t>Afghanistan</t>
  </si>
  <si>
    <t>Budget</t>
  </si>
  <si>
    <t>Expence</t>
  </si>
  <si>
    <t>Zimbabwe</t>
  </si>
  <si>
    <t>Zambia</t>
  </si>
  <si>
    <t>Sudan</t>
  </si>
  <si>
    <t>Bureau for Dev. Policy</t>
  </si>
  <si>
    <t>India</t>
  </si>
  <si>
    <t>Argentina</t>
  </si>
  <si>
    <t>Colombia</t>
  </si>
  <si>
    <t>Saudi Arabia</t>
  </si>
  <si>
    <t>Brazil</t>
  </si>
  <si>
    <t>Paraguay</t>
  </si>
  <si>
    <t>Dominican Republic</t>
  </si>
  <si>
    <t>Honduras</t>
  </si>
  <si>
    <t>Free budget</t>
  </si>
  <si>
    <t>$</t>
  </si>
  <si>
    <t>Global Fund to Fight Aids, Tuberculosis</t>
  </si>
  <si>
    <t>Japan</t>
  </si>
  <si>
    <t>European Commission</t>
  </si>
  <si>
    <t>United States of America</t>
  </si>
  <si>
    <t>UNDP Regular Resources</t>
  </si>
  <si>
    <t>Germany</t>
  </si>
  <si>
    <t>Netherlands</t>
  </si>
  <si>
    <t>Norway</t>
  </si>
  <si>
    <t>Themes</t>
  </si>
  <si>
    <t>http://open.undp.org/#2015</t>
  </si>
  <si>
    <t>as on 2015-10-25</t>
  </si>
  <si>
    <t>Inclusive &amp; Sustainable Growth</t>
  </si>
  <si>
    <t>Prog for Palestinian People</t>
  </si>
  <si>
    <t>China</t>
  </si>
  <si>
    <t>Bangladesh</t>
  </si>
  <si>
    <t>South Sudan</t>
  </si>
  <si>
    <t>Int. Resources, Top 6</t>
  </si>
  <si>
    <t>National Resources, Top 6</t>
  </si>
  <si>
    <t>Budget Sources, Top 9</t>
  </si>
  <si>
    <t>Venezuela (Bolivarian Republic Of)</t>
  </si>
  <si>
    <t>Egypt</t>
  </si>
  <si>
    <t>Peru</t>
  </si>
  <si>
    <t>El Salvador</t>
  </si>
  <si>
    <t>Global Environment Fund Truste</t>
  </si>
  <si>
    <t>Venezuela</t>
  </si>
  <si>
    <t>Montreal Protocol</t>
  </si>
  <si>
    <t>UNDP as Administrative Agent for a Joint Programme Pass Through Arrangement</t>
  </si>
  <si>
    <t>Budget Sources, Top 10</t>
  </si>
  <si>
    <t>Democratic Governance</t>
  </si>
  <si>
    <t>Haiti</t>
  </si>
  <si>
    <t>Guatemala</t>
  </si>
  <si>
    <t>Nigeria</t>
  </si>
  <si>
    <t>Chile</t>
  </si>
  <si>
    <t>Uruguay</t>
  </si>
  <si>
    <t>Sweden</t>
  </si>
  <si>
    <t>United Kingdom</t>
  </si>
  <si>
    <t>3 of 8 themes</t>
  </si>
  <si>
    <t>3 of 8 themes tops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</si>
</sst>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0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5" fillId="0" borderId="0" xfId="3" applyFont="1" applyFill="1" applyAlignment="1" applyProtection="1">
      <alignment horizontal="left" vertical="top" wrapText="1"/>
    </xf>
    <xf numFmtId="170" fontId="6" fillId="0" borderId="0" xfId="1" applyNumberFormat="1" applyFont="1" applyFill="1" applyAlignment="1">
      <alignment horizontal="right" vertical="top" wrapText="1"/>
    </xf>
    <xf numFmtId="9" fontId="4" fillId="0" borderId="0" xfId="0" applyNumberFormat="1" applyFont="1" applyFill="1" applyAlignment="1">
      <alignment horizontal="right" vertical="top" wrapText="1"/>
    </xf>
    <xf numFmtId="9" fontId="4" fillId="0" borderId="0" xfId="0" applyNumberFormat="1" applyFont="1" applyFill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9" fontId="0" fillId="0" borderId="0" xfId="0" applyNumberFormat="1" applyFont="1" applyFill="1" applyBorder="1" applyAlignment="1">
      <alignment vertical="top"/>
    </xf>
    <xf numFmtId="0" fontId="5" fillId="0" borderId="0" xfId="3" applyFont="1" applyFill="1" applyBorder="1" applyAlignment="1" applyProtection="1">
      <alignment horizontal="left" vertical="top" wrapText="1"/>
    </xf>
    <xf numFmtId="170" fontId="6" fillId="0" borderId="0" xfId="1" applyNumberFormat="1" applyFont="1" applyFill="1" applyBorder="1" applyAlignment="1">
      <alignment horizontal="right" vertical="top" wrapText="1"/>
    </xf>
    <xf numFmtId="170" fontId="1" fillId="0" borderId="0" xfId="1" applyNumberFormat="1" applyFont="1" applyFill="1" applyBorder="1" applyAlignment="1">
      <alignment vertical="top"/>
    </xf>
    <xf numFmtId="9" fontId="4" fillId="0" borderId="0" xfId="0" applyNumberFormat="1" applyFont="1" applyFill="1" applyBorder="1" applyAlignment="1">
      <alignment horizontal="right" vertical="top" wrapText="1"/>
    </xf>
    <xf numFmtId="9" fontId="4" fillId="0" borderId="0" xfId="0" applyNumberFormat="1" applyFont="1" applyFill="1" applyBorder="1" applyAlignment="1">
      <alignment vertical="top"/>
    </xf>
    <xf numFmtId="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8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right" vertical="top"/>
    </xf>
    <xf numFmtId="9" fontId="9" fillId="0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3" fillId="0" borderId="0" xfId="3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170" fontId="0" fillId="0" borderId="0" xfId="1" applyNumberFormat="1" applyFont="1" applyFill="1" applyBorder="1" applyAlignment="1">
      <alignment vertical="top"/>
    </xf>
    <xf numFmtId="0" fontId="0" fillId="0" borderId="1" xfId="0" applyBorder="1"/>
    <xf numFmtId="170" fontId="0" fillId="0" borderId="0" xfId="0" applyNumberFormat="1"/>
    <xf numFmtId="9" fontId="0" fillId="0" borderId="0" xfId="2" applyFont="1"/>
    <xf numFmtId="170" fontId="2" fillId="0" borderId="0" xfId="0" applyNumberFormat="1" applyFont="1"/>
    <xf numFmtId="170" fontId="6" fillId="0" borderId="1" xfId="1" applyNumberFormat="1" applyFont="1" applyFill="1" applyBorder="1" applyAlignment="1">
      <alignment horizontal="right" vertical="top" wrapText="1"/>
    </xf>
    <xf numFmtId="9" fontId="0" fillId="0" borderId="1" xfId="0" applyNumberFormat="1" applyFont="1" applyFill="1" applyBorder="1" applyAlignment="1">
      <alignment vertical="top"/>
    </xf>
    <xf numFmtId="170" fontId="0" fillId="0" borderId="1" xfId="1" applyNumberFormat="1" applyFont="1" applyFill="1" applyBorder="1" applyAlignment="1">
      <alignment vertical="top"/>
    </xf>
    <xf numFmtId="9" fontId="4" fillId="0" borderId="1" xfId="0" applyNumberFormat="1" applyFont="1" applyFill="1" applyBorder="1" applyAlignment="1">
      <alignment horizontal="right" vertical="top"/>
    </xf>
    <xf numFmtId="170" fontId="1" fillId="0" borderId="1" xfId="1" applyNumberFormat="1" applyFont="1" applyFill="1" applyBorder="1" applyAlignment="1">
      <alignment vertical="top"/>
    </xf>
  </cellXfs>
  <cellStyles count="4">
    <cellStyle name="Hyperlink" xfId="3" builtinId="8"/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open.undp.org/" TargetMode="External"/><Relationship Id="rId18" Type="http://schemas.openxmlformats.org/officeDocument/2006/relationships/hyperlink" Target="http://open.undp.org/" TargetMode="External"/><Relationship Id="rId26" Type="http://schemas.openxmlformats.org/officeDocument/2006/relationships/hyperlink" Target="http://open.undp.org/" TargetMode="External"/><Relationship Id="rId39" Type="http://schemas.openxmlformats.org/officeDocument/2006/relationships/hyperlink" Target="http://open.undp.org/" TargetMode="External"/><Relationship Id="rId21" Type="http://schemas.openxmlformats.org/officeDocument/2006/relationships/hyperlink" Target="http://open.undp.org/" TargetMode="External"/><Relationship Id="rId34" Type="http://schemas.openxmlformats.org/officeDocument/2006/relationships/hyperlink" Target="http://open.undp.org/" TargetMode="External"/><Relationship Id="rId42" Type="http://schemas.openxmlformats.org/officeDocument/2006/relationships/hyperlink" Target="http://open.undp.org/" TargetMode="External"/><Relationship Id="rId47" Type="http://schemas.openxmlformats.org/officeDocument/2006/relationships/hyperlink" Target="http://open.undp.org/" TargetMode="External"/><Relationship Id="rId50" Type="http://schemas.openxmlformats.org/officeDocument/2006/relationships/hyperlink" Target="http://open.undp.org/" TargetMode="External"/><Relationship Id="rId55" Type="http://schemas.openxmlformats.org/officeDocument/2006/relationships/hyperlink" Target="http://open.undp.org/" TargetMode="External"/><Relationship Id="rId63" Type="http://schemas.openxmlformats.org/officeDocument/2006/relationships/hyperlink" Target="http://open.undp.org/" TargetMode="External"/><Relationship Id="rId7" Type="http://schemas.openxmlformats.org/officeDocument/2006/relationships/hyperlink" Target="http://open.undp.org/" TargetMode="External"/><Relationship Id="rId2" Type="http://schemas.openxmlformats.org/officeDocument/2006/relationships/hyperlink" Target="http://open.undp.org/" TargetMode="External"/><Relationship Id="rId16" Type="http://schemas.openxmlformats.org/officeDocument/2006/relationships/hyperlink" Target="http://open.undp.org/" TargetMode="External"/><Relationship Id="rId29" Type="http://schemas.openxmlformats.org/officeDocument/2006/relationships/hyperlink" Target="http://open.undp.org/" TargetMode="External"/><Relationship Id="rId1" Type="http://schemas.openxmlformats.org/officeDocument/2006/relationships/hyperlink" Target="http://open.undp.org/" TargetMode="External"/><Relationship Id="rId6" Type="http://schemas.openxmlformats.org/officeDocument/2006/relationships/hyperlink" Target="http://open.undp.org/" TargetMode="External"/><Relationship Id="rId11" Type="http://schemas.openxmlformats.org/officeDocument/2006/relationships/hyperlink" Target="http://open.undp.org/" TargetMode="External"/><Relationship Id="rId24" Type="http://schemas.openxmlformats.org/officeDocument/2006/relationships/hyperlink" Target="http://open.undp.org/" TargetMode="External"/><Relationship Id="rId32" Type="http://schemas.openxmlformats.org/officeDocument/2006/relationships/hyperlink" Target="http://open.undp.org/" TargetMode="External"/><Relationship Id="rId37" Type="http://schemas.openxmlformats.org/officeDocument/2006/relationships/hyperlink" Target="http://open.undp.org/" TargetMode="External"/><Relationship Id="rId40" Type="http://schemas.openxmlformats.org/officeDocument/2006/relationships/hyperlink" Target="http://open.undp.org/" TargetMode="External"/><Relationship Id="rId45" Type="http://schemas.openxmlformats.org/officeDocument/2006/relationships/hyperlink" Target="http://open.undp.org/" TargetMode="External"/><Relationship Id="rId53" Type="http://schemas.openxmlformats.org/officeDocument/2006/relationships/hyperlink" Target="http://open.undp.org/" TargetMode="External"/><Relationship Id="rId58" Type="http://schemas.openxmlformats.org/officeDocument/2006/relationships/hyperlink" Target="http://open.undp.org/" TargetMode="External"/><Relationship Id="rId66" Type="http://schemas.openxmlformats.org/officeDocument/2006/relationships/hyperlink" Target="http://open.undp.org/" TargetMode="External"/><Relationship Id="rId5" Type="http://schemas.openxmlformats.org/officeDocument/2006/relationships/hyperlink" Target="http://open.undp.org/" TargetMode="External"/><Relationship Id="rId15" Type="http://schemas.openxmlformats.org/officeDocument/2006/relationships/hyperlink" Target="http://open.undp.org/" TargetMode="External"/><Relationship Id="rId23" Type="http://schemas.openxmlformats.org/officeDocument/2006/relationships/hyperlink" Target="http://open.undp.org/" TargetMode="External"/><Relationship Id="rId28" Type="http://schemas.openxmlformats.org/officeDocument/2006/relationships/hyperlink" Target="http://open.undp.org/" TargetMode="External"/><Relationship Id="rId36" Type="http://schemas.openxmlformats.org/officeDocument/2006/relationships/hyperlink" Target="http://open.undp.org/" TargetMode="External"/><Relationship Id="rId49" Type="http://schemas.openxmlformats.org/officeDocument/2006/relationships/hyperlink" Target="http://open.undp.org/" TargetMode="External"/><Relationship Id="rId57" Type="http://schemas.openxmlformats.org/officeDocument/2006/relationships/hyperlink" Target="http://open.undp.org/" TargetMode="External"/><Relationship Id="rId61" Type="http://schemas.openxmlformats.org/officeDocument/2006/relationships/hyperlink" Target="http://open.undp.org/" TargetMode="External"/><Relationship Id="rId10" Type="http://schemas.openxmlformats.org/officeDocument/2006/relationships/hyperlink" Target="http://open.undp.org/" TargetMode="External"/><Relationship Id="rId19" Type="http://schemas.openxmlformats.org/officeDocument/2006/relationships/hyperlink" Target="http://open.undp.org/" TargetMode="External"/><Relationship Id="rId31" Type="http://schemas.openxmlformats.org/officeDocument/2006/relationships/hyperlink" Target="http://open.undp.org/" TargetMode="External"/><Relationship Id="rId44" Type="http://schemas.openxmlformats.org/officeDocument/2006/relationships/hyperlink" Target="http://open.undp.org/" TargetMode="External"/><Relationship Id="rId52" Type="http://schemas.openxmlformats.org/officeDocument/2006/relationships/hyperlink" Target="http://open.undp.org/" TargetMode="External"/><Relationship Id="rId60" Type="http://schemas.openxmlformats.org/officeDocument/2006/relationships/hyperlink" Target="http://open.undp.org/" TargetMode="External"/><Relationship Id="rId65" Type="http://schemas.openxmlformats.org/officeDocument/2006/relationships/hyperlink" Target="http://open.undp.org/" TargetMode="External"/><Relationship Id="rId4" Type="http://schemas.openxmlformats.org/officeDocument/2006/relationships/hyperlink" Target="http://open.undp.org/" TargetMode="External"/><Relationship Id="rId9" Type="http://schemas.openxmlformats.org/officeDocument/2006/relationships/hyperlink" Target="http://open.undp.org/" TargetMode="External"/><Relationship Id="rId14" Type="http://schemas.openxmlformats.org/officeDocument/2006/relationships/hyperlink" Target="http://open.undp.org/" TargetMode="External"/><Relationship Id="rId22" Type="http://schemas.openxmlformats.org/officeDocument/2006/relationships/hyperlink" Target="http://open.undp.org/" TargetMode="External"/><Relationship Id="rId27" Type="http://schemas.openxmlformats.org/officeDocument/2006/relationships/hyperlink" Target="http://open.undp.org/" TargetMode="External"/><Relationship Id="rId30" Type="http://schemas.openxmlformats.org/officeDocument/2006/relationships/hyperlink" Target="http://open.undp.org/" TargetMode="External"/><Relationship Id="rId35" Type="http://schemas.openxmlformats.org/officeDocument/2006/relationships/hyperlink" Target="http://open.undp.org/" TargetMode="External"/><Relationship Id="rId43" Type="http://schemas.openxmlformats.org/officeDocument/2006/relationships/hyperlink" Target="http://open.undp.org/" TargetMode="External"/><Relationship Id="rId48" Type="http://schemas.openxmlformats.org/officeDocument/2006/relationships/hyperlink" Target="http://open.undp.org/" TargetMode="External"/><Relationship Id="rId56" Type="http://schemas.openxmlformats.org/officeDocument/2006/relationships/hyperlink" Target="http://open.undp.org/" TargetMode="External"/><Relationship Id="rId64" Type="http://schemas.openxmlformats.org/officeDocument/2006/relationships/hyperlink" Target="http://open.undp.org/" TargetMode="External"/><Relationship Id="rId8" Type="http://schemas.openxmlformats.org/officeDocument/2006/relationships/hyperlink" Target="http://open.undp.org/" TargetMode="External"/><Relationship Id="rId51" Type="http://schemas.openxmlformats.org/officeDocument/2006/relationships/hyperlink" Target="http://open.undp.org/" TargetMode="External"/><Relationship Id="rId3" Type="http://schemas.openxmlformats.org/officeDocument/2006/relationships/hyperlink" Target="http://open.undp.org/" TargetMode="External"/><Relationship Id="rId12" Type="http://schemas.openxmlformats.org/officeDocument/2006/relationships/hyperlink" Target="http://open.undp.org/" TargetMode="External"/><Relationship Id="rId17" Type="http://schemas.openxmlformats.org/officeDocument/2006/relationships/hyperlink" Target="http://open.undp.org/" TargetMode="External"/><Relationship Id="rId25" Type="http://schemas.openxmlformats.org/officeDocument/2006/relationships/hyperlink" Target="http://open.undp.org/" TargetMode="External"/><Relationship Id="rId33" Type="http://schemas.openxmlformats.org/officeDocument/2006/relationships/hyperlink" Target="http://open.undp.org/" TargetMode="External"/><Relationship Id="rId38" Type="http://schemas.openxmlformats.org/officeDocument/2006/relationships/hyperlink" Target="http://open.undp.org/" TargetMode="External"/><Relationship Id="rId46" Type="http://schemas.openxmlformats.org/officeDocument/2006/relationships/hyperlink" Target="http://open.undp.org/" TargetMode="External"/><Relationship Id="rId59" Type="http://schemas.openxmlformats.org/officeDocument/2006/relationships/hyperlink" Target="http://open.undp.org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open.undp.org/" TargetMode="External"/><Relationship Id="rId41" Type="http://schemas.openxmlformats.org/officeDocument/2006/relationships/hyperlink" Target="http://open.undp.org/" TargetMode="External"/><Relationship Id="rId54" Type="http://schemas.openxmlformats.org/officeDocument/2006/relationships/hyperlink" Target="http://open.undp.org/" TargetMode="External"/><Relationship Id="rId62" Type="http://schemas.openxmlformats.org/officeDocument/2006/relationships/hyperlink" Target="http://open.undp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zoomScaleNormal="100" workbookViewId="0">
      <selection activeCell="M10" sqref="M10"/>
    </sheetView>
  </sheetViews>
  <sheetFormatPr defaultRowHeight="15"/>
  <cols>
    <col min="1" max="1" width="35.28515625" style="16" customWidth="1"/>
    <col min="2" max="2" width="25.140625" customWidth="1"/>
    <col min="3" max="3" width="15" customWidth="1"/>
    <col min="5" max="5" width="14.7109375" bestFit="1" customWidth="1"/>
    <col min="6" max="6" width="14" customWidth="1"/>
    <col min="8" max="8" width="14.140625" customWidth="1"/>
  </cols>
  <sheetData>
    <row r="1" spans="1:8">
      <c r="A1" s="22" t="s">
        <v>28</v>
      </c>
      <c r="B1" s="23" t="s">
        <v>29</v>
      </c>
      <c r="C1" s="23" t="s">
        <v>55</v>
      </c>
      <c r="D1" s="5"/>
      <c r="E1" s="5"/>
    </row>
    <row r="2" spans="1:8">
      <c r="A2" s="20" t="s">
        <v>27</v>
      </c>
      <c r="B2" s="21" t="s">
        <v>1</v>
      </c>
      <c r="C2" s="21" t="s">
        <v>3</v>
      </c>
      <c r="D2" s="21" t="s">
        <v>4</v>
      </c>
      <c r="E2" s="21" t="s">
        <v>17</v>
      </c>
      <c r="F2" s="21" t="s">
        <v>3</v>
      </c>
      <c r="G2" s="21" t="s">
        <v>4</v>
      </c>
      <c r="H2" s="21" t="s">
        <v>17</v>
      </c>
    </row>
    <row r="3" spans="1:8" ht="18.75">
      <c r="A3" s="17" t="s">
        <v>0</v>
      </c>
      <c r="B3" s="6">
        <v>576</v>
      </c>
      <c r="C3" s="18" t="s">
        <v>18</v>
      </c>
      <c r="D3" s="19">
        <v>0.31</v>
      </c>
      <c r="E3" s="18" t="s">
        <v>18</v>
      </c>
    </row>
    <row r="4" spans="1:8">
      <c r="A4" s="14" t="s">
        <v>35</v>
      </c>
      <c r="B4" s="8" t="s">
        <v>2</v>
      </c>
      <c r="C4" s="9">
        <v>620108994</v>
      </c>
      <c r="D4" s="7">
        <v>0.55000000000000004</v>
      </c>
      <c r="E4" s="10">
        <f>(1-D4)*C4</f>
        <v>279049047.29999995</v>
      </c>
    </row>
    <row r="5" spans="1:8">
      <c r="A5" s="14"/>
      <c r="B5" s="8" t="s">
        <v>5</v>
      </c>
      <c r="C5" s="9">
        <v>119022368</v>
      </c>
      <c r="D5" s="11">
        <v>1.1000000000000001</v>
      </c>
      <c r="E5" s="10">
        <f t="shared" ref="E5:E72" si="0">(1-D5)*C5</f>
        <v>-11902236.80000001</v>
      </c>
    </row>
    <row r="6" spans="1:8">
      <c r="A6" s="14"/>
      <c r="B6" s="8" t="s">
        <v>6</v>
      </c>
      <c r="C6" s="9">
        <v>84347404</v>
      </c>
      <c r="D6" s="11">
        <v>0.4</v>
      </c>
      <c r="E6" s="10">
        <f t="shared" si="0"/>
        <v>50608442.399999999</v>
      </c>
    </row>
    <row r="7" spans="1:8">
      <c r="A7" s="14"/>
      <c r="B7" s="8" t="s">
        <v>7</v>
      </c>
      <c r="C7" s="9">
        <v>62334205</v>
      </c>
      <c r="D7" s="11">
        <v>0.3</v>
      </c>
      <c r="E7" s="10">
        <f t="shared" si="0"/>
        <v>43633943.5</v>
      </c>
    </row>
    <row r="8" spans="1:8">
      <c r="A8" s="14"/>
      <c r="B8" s="8" t="s">
        <v>8</v>
      </c>
      <c r="C8" s="9">
        <v>51648498</v>
      </c>
      <c r="D8" s="11">
        <v>0.4</v>
      </c>
      <c r="E8" s="10">
        <f t="shared" si="0"/>
        <v>30989098.799999997</v>
      </c>
    </row>
    <row r="9" spans="1:8">
      <c r="A9" s="14"/>
      <c r="B9" s="8" t="s">
        <v>9</v>
      </c>
      <c r="C9" s="9">
        <v>40709650</v>
      </c>
      <c r="D9" s="12">
        <v>0.25</v>
      </c>
      <c r="E9" s="10">
        <f t="shared" si="0"/>
        <v>30532237.5</v>
      </c>
    </row>
    <row r="10" spans="1:8">
      <c r="A10" s="14" t="s">
        <v>36</v>
      </c>
      <c r="B10" s="8" t="s">
        <v>10</v>
      </c>
      <c r="C10" s="9">
        <v>136409287</v>
      </c>
      <c r="D10" s="7">
        <v>0.55000000000000004</v>
      </c>
      <c r="E10" s="10">
        <f t="shared" si="0"/>
        <v>61384179.149999991</v>
      </c>
    </row>
    <row r="11" spans="1:8">
      <c r="A11" s="14"/>
      <c r="B11" s="8" t="s">
        <v>11</v>
      </c>
      <c r="C11" s="9">
        <v>30626591</v>
      </c>
      <c r="D11" s="11">
        <v>0.5</v>
      </c>
      <c r="E11" s="10">
        <f t="shared" si="0"/>
        <v>15313295.5</v>
      </c>
    </row>
    <row r="12" spans="1:8">
      <c r="A12" s="14"/>
      <c r="B12" s="8" t="s">
        <v>12</v>
      </c>
      <c r="C12" s="9">
        <v>18192230</v>
      </c>
      <c r="D12" s="11">
        <v>0.8</v>
      </c>
      <c r="E12" s="10">
        <f t="shared" si="0"/>
        <v>3638445.9999999991</v>
      </c>
    </row>
    <row r="13" spans="1:8">
      <c r="A13" s="14"/>
      <c r="B13" s="8" t="s">
        <v>13</v>
      </c>
      <c r="C13" s="9">
        <v>16514969</v>
      </c>
      <c r="D13" s="11">
        <v>0.3</v>
      </c>
      <c r="E13" s="10">
        <f t="shared" si="0"/>
        <v>11560478.299999999</v>
      </c>
    </row>
    <row r="14" spans="1:8">
      <c r="A14" s="14"/>
      <c r="B14" s="8" t="s">
        <v>14</v>
      </c>
      <c r="C14" s="9">
        <v>14706102</v>
      </c>
      <c r="D14" s="11">
        <v>0.7</v>
      </c>
      <c r="E14" s="10">
        <f t="shared" si="0"/>
        <v>4411830.6000000006</v>
      </c>
    </row>
    <row r="15" spans="1:8">
      <c r="A15" s="14"/>
      <c r="B15" s="8" t="s">
        <v>15</v>
      </c>
      <c r="C15" s="9">
        <v>8698389</v>
      </c>
      <c r="D15" s="11">
        <v>0.8</v>
      </c>
      <c r="E15" s="10">
        <f t="shared" si="0"/>
        <v>1739677.7999999996</v>
      </c>
    </row>
    <row r="16" spans="1:8" ht="30">
      <c r="A16" s="15" t="s">
        <v>37</v>
      </c>
      <c r="B16" s="8" t="s">
        <v>19</v>
      </c>
      <c r="F16" s="9">
        <v>410017333</v>
      </c>
      <c r="G16" s="11">
        <v>0.65</v>
      </c>
      <c r="H16" s="10">
        <f>(1-G16)*F16</f>
        <v>143506066.54999998</v>
      </c>
    </row>
    <row r="17" spans="1:8">
      <c r="A17" s="14"/>
      <c r="B17" s="8" t="s">
        <v>20</v>
      </c>
      <c r="F17" s="9">
        <v>246091060</v>
      </c>
      <c r="G17" s="11">
        <v>0.7</v>
      </c>
      <c r="H17" s="10">
        <f>(1-G17)*F17</f>
        <v>73827318.000000015</v>
      </c>
    </row>
    <row r="18" spans="1:8">
      <c r="A18" s="14"/>
      <c r="B18" s="8" t="s">
        <v>21</v>
      </c>
      <c r="F18" s="9">
        <v>166111990</v>
      </c>
      <c r="G18" s="11">
        <v>0.7</v>
      </c>
      <c r="H18" s="10">
        <f>(1-G18)*F18</f>
        <v>49833597.000000007</v>
      </c>
    </row>
    <row r="19" spans="1:8">
      <c r="A19" s="14"/>
      <c r="B19" s="8" t="s">
        <v>22</v>
      </c>
      <c r="F19" s="9">
        <v>141244802</v>
      </c>
      <c r="G19" s="11">
        <v>0.15</v>
      </c>
      <c r="H19" s="10">
        <f>(1-G19)*F19</f>
        <v>120058081.7</v>
      </c>
    </row>
    <row r="20" spans="1:8">
      <c r="A20" s="14"/>
      <c r="B20" s="8" t="s">
        <v>10</v>
      </c>
      <c r="F20" s="9">
        <v>136046364</v>
      </c>
      <c r="G20" s="11">
        <v>0.5</v>
      </c>
      <c r="H20" s="10">
        <f>(1-G20)*F20</f>
        <v>68023182</v>
      </c>
    </row>
    <row r="21" spans="1:8">
      <c r="A21" s="14"/>
      <c r="B21" s="8" t="s">
        <v>23</v>
      </c>
      <c r="F21" s="9">
        <v>93671248</v>
      </c>
      <c r="G21" s="11">
        <v>0.55000000000000004</v>
      </c>
      <c r="H21" s="10">
        <f>(1-G21)*F21</f>
        <v>42152061.599999994</v>
      </c>
    </row>
    <row r="22" spans="1:8">
      <c r="A22" s="14"/>
      <c r="B22" s="8" t="s">
        <v>24</v>
      </c>
      <c r="F22" s="9">
        <v>72003662</v>
      </c>
      <c r="G22" s="11">
        <v>0.9</v>
      </c>
      <c r="H22" s="10">
        <f>(1-G22)*F22</f>
        <v>7200366.1999999983</v>
      </c>
    </row>
    <row r="23" spans="1:8">
      <c r="A23" s="14"/>
      <c r="B23" s="8" t="s">
        <v>25</v>
      </c>
      <c r="F23" s="9">
        <v>52808918</v>
      </c>
      <c r="G23" s="11">
        <v>0.4</v>
      </c>
      <c r="H23" s="10">
        <f>(1-G23)*F23</f>
        <v>31685350.799999997</v>
      </c>
    </row>
    <row r="24" spans="1:8">
      <c r="A24" s="14"/>
      <c r="B24" s="8" t="s">
        <v>26</v>
      </c>
      <c r="C24" s="28"/>
      <c r="D24" s="28"/>
      <c r="E24" s="28"/>
      <c r="F24" s="32">
        <v>32563618</v>
      </c>
      <c r="G24" s="35">
        <v>0.5</v>
      </c>
      <c r="H24" s="36">
        <f>(1-G24)*F24</f>
        <v>16281809</v>
      </c>
    </row>
    <row r="25" spans="1:8">
      <c r="A25" s="14"/>
      <c r="B25" s="8"/>
      <c r="C25" s="29">
        <f>SUM(C3:C24)</f>
        <v>1203318687</v>
      </c>
      <c r="D25" s="30">
        <f>E25/C25</f>
        <v>0.43293472101626224</v>
      </c>
      <c r="E25" s="31">
        <f>SUM(E3:E24)</f>
        <v>520958440.04999995</v>
      </c>
      <c r="F25" s="29">
        <f>SUM(F16:F24)</f>
        <v>1350558995</v>
      </c>
      <c r="G25" s="30">
        <f>H25/F25</f>
        <v>0.40914009302496263</v>
      </c>
      <c r="H25" s="31">
        <f>SUM(H16:H24)</f>
        <v>552567832.85000002</v>
      </c>
    </row>
    <row r="26" spans="1:8">
      <c r="A26" s="14"/>
      <c r="B26" s="8"/>
      <c r="F26" s="9"/>
      <c r="G26" s="13"/>
      <c r="H26" s="10"/>
    </row>
    <row r="27" spans="1:8" ht="18.75">
      <c r="A27" s="25" t="s">
        <v>30</v>
      </c>
      <c r="B27" s="6">
        <v>1516</v>
      </c>
      <c r="C27" s="18" t="s">
        <v>18</v>
      </c>
      <c r="D27" s="19">
        <v>0.27</v>
      </c>
      <c r="E27" s="18" t="s">
        <v>18</v>
      </c>
    </row>
    <row r="28" spans="1:8">
      <c r="A28" s="14" t="s">
        <v>35</v>
      </c>
      <c r="B28" s="1" t="s">
        <v>8</v>
      </c>
      <c r="C28" s="2">
        <v>141507960</v>
      </c>
      <c r="D28" s="3">
        <v>0.28000000000000003</v>
      </c>
      <c r="E28" s="10">
        <f t="shared" si="0"/>
        <v>101885731.2</v>
      </c>
    </row>
    <row r="29" spans="1:8" ht="16.5" customHeight="1">
      <c r="A29" s="14"/>
      <c r="B29" s="1" t="s">
        <v>31</v>
      </c>
      <c r="C29" s="2">
        <v>74027057</v>
      </c>
      <c r="D29" s="3">
        <v>0.7</v>
      </c>
      <c r="E29" s="10">
        <f t="shared" si="0"/>
        <v>22208117.100000001</v>
      </c>
    </row>
    <row r="30" spans="1:8">
      <c r="A30" s="14"/>
      <c r="B30" s="1" t="s">
        <v>32</v>
      </c>
      <c r="C30" s="2">
        <v>44611888</v>
      </c>
      <c r="D30" s="3">
        <v>0.2</v>
      </c>
      <c r="E30" s="10">
        <f t="shared" si="0"/>
        <v>35689510.399999999</v>
      </c>
    </row>
    <row r="31" spans="1:8">
      <c r="A31" s="14"/>
      <c r="B31" s="1" t="s">
        <v>9</v>
      </c>
      <c r="C31" s="2">
        <v>29483849</v>
      </c>
      <c r="D31" s="3">
        <v>0.2</v>
      </c>
      <c r="E31" s="10">
        <f t="shared" si="0"/>
        <v>23587079.200000003</v>
      </c>
    </row>
    <row r="32" spans="1:8">
      <c r="A32" s="14"/>
      <c r="B32" s="1" t="s">
        <v>33</v>
      </c>
      <c r="C32" s="2">
        <v>24711112</v>
      </c>
      <c r="D32" s="3">
        <v>0.7</v>
      </c>
      <c r="E32" s="10">
        <f t="shared" si="0"/>
        <v>7413333.6000000015</v>
      </c>
    </row>
    <row r="33" spans="1:8">
      <c r="A33" s="14"/>
      <c r="B33" s="1" t="s">
        <v>34</v>
      </c>
      <c r="C33" s="2">
        <v>21256305</v>
      </c>
      <c r="D33" s="3">
        <v>0.85</v>
      </c>
      <c r="E33" s="10">
        <f t="shared" si="0"/>
        <v>3188445.7500000005</v>
      </c>
    </row>
    <row r="34" spans="1:8">
      <c r="A34" s="14" t="s">
        <v>36</v>
      </c>
      <c r="B34" s="1" t="s">
        <v>10</v>
      </c>
      <c r="C34" s="2">
        <v>158641537</v>
      </c>
      <c r="D34" s="3">
        <v>0.4</v>
      </c>
      <c r="E34" s="10">
        <f t="shared" si="0"/>
        <v>95184922.200000003</v>
      </c>
    </row>
    <row r="35" spans="1:8" ht="30">
      <c r="A35" s="14"/>
      <c r="B35" s="1" t="s">
        <v>38</v>
      </c>
      <c r="C35" s="2">
        <v>61492581</v>
      </c>
      <c r="D35" s="3">
        <v>0.3</v>
      </c>
      <c r="E35" s="10">
        <f t="shared" si="0"/>
        <v>43044806.699999996</v>
      </c>
    </row>
    <row r="36" spans="1:8">
      <c r="A36" s="14"/>
      <c r="B36" s="1" t="s">
        <v>39</v>
      </c>
      <c r="C36" s="2">
        <v>58500875</v>
      </c>
      <c r="D36" s="3">
        <v>0.6</v>
      </c>
      <c r="E36" s="10">
        <f t="shared" si="0"/>
        <v>23400350</v>
      </c>
    </row>
    <row r="37" spans="1:8">
      <c r="A37" s="14"/>
      <c r="B37" s="1" t="s">
        <v>40</v>
      </c>
      <c r="C37" s="2">
        <v>49799834</v>
      </c>
      <c r="D37" s="3">
        <v>0.4</v>
      </c>
      <c r="E37" s="10">
        <f t="shared" si="0"/>
        <v>29879900.399999999</v>
      </c>
    </row>
    <row r="38" spans="1:8">
      <c r="A38" s="14"/>
      <c r="B38" s="1" t="s">
        <v>11</v>
      </c>
      <c r="C38" s="2">
        <v>46157165</v>
      </c>
      <c r="D38" s="3">
        <v>0.35</v>
      </c>
      <c r="E38" s="10">
        <f t="shared" si="0"/>
        <v>30002157.25</v>
      </c>
    </row>
    <row r="39" spans="1:8">
      <c r="A39" s="14"/>
      <c r="B39" s="1" t="s">
        <v>41</v>
      </c>
      <c r="C39" s="2">
        <v>31750468</v>
      </c>
      <c r="D39" s="4">
        <v>0.6</v>
      </c>
      <c r="E39" s="10">
        <f t="shared" si="0"/>
        <v>12700187.200000001</v>
      </c>
    </row>
    <row r="40" spans="1:8" ht="30">
      <c r="A40" s="15" t="s">
        <v>46</v>
      </c>
      <c r="B40" s="1" t="s">
        <v>42</v>
      </c>
      <c r="F40" s="2">
        <v>288764831</v>
      </c>
      <c r="G40" s="3">
        <v>0.3</v>
      </c>
      <c r="H40" s="10">
        <f>(1-G40)*F40</f>
        <v>202135381.69999999</v>
      </c>
    </row>
    <row r="41" spans="1:8">
      <c r="A41" s="26"/>
      <c r="B41" s="1" t="s">
        <v>10</v>
      </c>
      <c r="F41" s="2">
        <v>151773380</v>
      </c>
      <c r="G41" s="3">
        <v>0.35</v>
      </c>
      <c r="H41" s="10">
        <f>(1-G41)*F41</f>
        <v>98652697</v>
      </c>
    </row>
    <row r="42" spans="1:8">
      <c r="A42" s="26"/>
      <c r="B42" s="1" t="s">
        <v>23</v>
      </c>
      <c r="F42" s="2">
        <v>147290026</v>
      </c>
      <c r="G42" s="3">
        <v>0.45</v>
      </c>
      <c r="H42" s="10">
        <f>(1-G42)*F42</f>
        <v>81009514.300000012</v>
      </c>
    </row>
    <row r="43" spans="1:8">
      <c r="A43" s="26"/>
      <c r="B43" s="1" t="s">
        <v>43</v>
      </c>
      <c r="F43" s="2">
        <v>61212815</v>
      </c>
      <c r="G43" s="3">
        <v>0.3</v>
      </c>
      <c r="H43" s="10">
        <f>(1-G43)*F43</f>
        <v>42848970.5</v>
      </c>
    </row>
    <row r="44" spans="1:8">
      <c r="A44" s="26"/>
      <c r="B44" s="1" t="s">
        <v>21</v>
      </c>
      <c r="F44" s="2">
        <v>59377865</v>
      </c>
      <c r="G44" s="3">
        <v>0.3</v>
      </c>
      <c r="H44" s="10">
        <f>(1-G44)*F44</f>
        <v>41564505.5</v>
      </c>
    </row>
    <row r="45" spans="1:8">
      <c r="A45" s="26"/>
      <c r="B45" s="1" t="s">
        <v>40</v>
      </c>
      <c r="F45" s="2">
        <v>42520229</v>
      </c>
      <c r="G45" s="3">
        <v>0.4</v>
      </c>
      <c r="H45" s="10">
        <f>(1-G45)*F45</f>
        <v>25512137.399999999</v>
      </c>
    </row>
    <row r="46" spans="1:8">
      <c r="A46" s="26"/>
      <c r="B46" s="1" t="s">
        <v>39</v>
      </c>
      <c r="F46" s="2">
        <v>41421140</v>
      </c>
      <c r="G46" s="3">
        <v>0.7</v>
      </c>
      <c r="H46" s="10">
        <f>(1-G46)*F46</f>
        <v>12426342.000000002</v>
      </c>
    </row>
    <row r="47" spans="1:8">
      <c r="A47" s="26"/>
      <c r="B47" s="1" t="s">
        <v>20</v>
      </c>
      <c r="F47" s="2">
        <v>36392561</v>
      </c>
      <c r="G47" s="3">
        <v>0.4</v>
      </c>
      <c r="H47" s="10">
        <f>(1-G47)*F47</f>
        <v>21835536.599999998</v>
      </c>
    </row>
    <row r="48" spans="1:8">
      <c r="A48" s="26"/>
      <c r="B48" s="1" t="s">
        <v>44</v>
      </c>
      <c r="F48" s="2">
        <v>35967869</v>
      </c>
      <c r="G48" s="3">
        <v>0.3</v>
      </c>
      <c r="H48" s="10">
        <f>(1-G48)*F48</f>
        <v>25177508.299999997</v>
      </c>
    </row>
    <row r="49" spans="1:8" ht="60">
      <c r="A49" s="26"/>
      <c r="B49" s="1" t="s">
        <v>45</v>
      </c>
      <c r="C49" s="28"/>
      <c r="D49" s="28"/>
      <c r="E49" s="28"/>
      <c r="F49" s="32">
        <v>29733152</v>
      </c>
      <c r="G49" s="35">
        <v>0.5</v>
      </c>
      <c r="H49" s="36">
        <f>(1-G49)*F49</f>
        <v>14866576</v>
      </c>
    </row>
    <row r="50" spans="1:8">
      <c r="A50" s="26"/>
      <c r="B50" s="1"/>
      <c r="C50" s="29">
        <f>SUM(C28:C49)</f>
        <v>741940631</v>
      </c>
      <c r="D50" s="30">
        <f>E50/C50</f>
        <v>0.57711429069855047</v>
      </c>
      <c r="E50" s="31">
        <f>SUM(E28:E49)</f>
        <v>428184541</v>
      </c>
      <c r="F50" s="29">
        <f>SUM(F40:F49)</f>
        <v>894453868</v>
      </c>
      <c r="G50" s="30">
        <f>H50/F50</f>
        <v>0.63282097551396577</v>
      </c>
      <c r="H50" s="31">
        <f>SUM(H40:H49)</f>
        <v>566029169.29999995</v>
      </c>
    </row>
    <row r="51" spans="1:8">
      <c r="A51" s="26"/>
      <c r="B51" s="1"/>
      <c r="F51" s="2"/>
      <c r="G51" s="4"/>
      <c r="H51" s="10"/>
    </row>
    <row r="52" spans="1:8" ht="18.75">
      <c r="A52" s="24" t="s">
        <v>47</v>
      </c>
      <c r="B52" s="6">
        <v>811</v>
      </c>
      <c r="C52" s="18" t="s">
        <v>18</v>
      </c>
      <c r="D52" s="19">
        <v>0.15</v>
      </c>
      <c r="E52" s="18" t="s">
        <v>18</v>
      </c>
    </row>
    <row r="53" spans="1:8">
      <c r="A53" s="14" t="s">
        <v>35</v>
      </c>
      <c r="B53" s="8" t="s">
        <v>2</v>
      </c>
      <c r="C53" s="9">
        <v>56001046</v>
      </c>
      <c r="D53" s="11">
        <v>0.66</v>
      </c>
      <c r="E53" s="27">
        <f t="shared" si="0"/>
        <v>19040355.639999997</v>
      </c>
    </row>
    <row r="54" spans="1:8" ht="18" customHeight="1">
      <c r="A54" s="14"/>
      <c r="B54" s="8" t="s">
        <v>31</v>
      </c>
      <c r="C54" s="9">
        <v>52997577</v>
      </c>
      <c r="D54" s="11">
        <v>0.6</v>
      </c>
      <c r="E54" s="27">
        <f t="shared" si="0"/>
        <v>21199030.800000001</v>
      </c>
    </row>
    <row r="55" spans="1:8">
      <c r="A55" s="14"/>
      <c r="B55" s="8" t="s">
        <v>8</v>
      </c>
      <c r="C55" s="9">
        <v>49727125</v>
      </c>
      <c r="D55" s="11">
        <v>0.4</v>
      </c>
      <c r="E55" s="27">
        <f t="shared" si="0"/>
        <v>29836275</v>
      </c>
    </row>
    <row r="56" spans="1:8">
      <c r="A56" s="14"/>
      <c r="B56" s="8" t="s">
        <v>48</v>
      </c>
      <c r="C56" s="9">
        <v>35009284</v>
      </c>
      <c r="D56" s="11">
        <v>0.38</v>
      </c>
      <c r="E56" s="27">
        <f t="shared" si="0"/>
        <v>21705756.079999998</v>
      </c>
    </row>
    <row r="57" spans="1:8">
      <c r="A57" s="14"/>
      <c r="B57" s="8" t="s">
        <v>49</v>
      </c>
      <c r="C57" s="9">
        <v>28166579</v>
      </c>
      <c r="D57" s="11">
        <v>0.55000000000000004</v>
      </c>
      <c r="E57" s="27">
        <f t="shared" si="0"/>
        <v>12674960.549999999</v>
      </c>
    </row>
    <row r="58" spans="1:8">
      <c r="A58" s="14"/>
      <c r="B58" s="8" t="s">
        <v>50</v>
      </c>
      <c r="C58" s="9">
        <v>26254276</v>
      </c>
      <c r="D58" s="13">
        <v>0.8</v>
      </c>
      <c r="E58" s="27">
        <f t="shared" si="0"/>
        <v>5250855.1999999993</v>
      </c>
    </row>
    <row r="59" spans="1:8">
      <c r="A59" s="14" t="s">
        <v>36</v>
      </c>
      <c r="B59" s="8" t="s">
        <v>10</v>
      </c>
      <c r="C59" s="9">
        <v>66613876</v>
      </c>
      <c r="D59" s="11">
        <v>0.1</v>
      </c>
      <c r="E59" s="27">
        <f t="shared" si="0"/>
        <v>59952488.399999999</v>
      </c>
    </row>
    <row r="60" spans="1:8">
      <c r="A60" s="14"/>
      <c r="B60" s="8" t="s">
        <v>11</v>
      </c>
      <c r="C60" s="9">
        <v>18740977</v>
      </c>
      <c r="D60" s="11">
        <v>0.4</v>
      </c>
      <c r="E60" s="27">
        <f t="shared" si="0"/>
        <v>11244586.199999999</v>
      </c>
    </row>
    <row r="61" spans="1:8">
      <c r="A61" s="14"/>
      <c r="B61" s="8" t="s">
        <v>40</v>
      </c>
      <c r="C61" s="9">
        <v>16303557</v>
      </c>
      <c r="D61" s="11">
        <v>0.4</v>
      </c>
      <c r="E61" s="27">
        <f t="shared" si="0"/>
        <v>9782134.1999999993</v>
      </c>
    </row>
    <row r="62" spans="1:8">
      <c r="A62" s="14"/>
      <c r="B62" s="8" t="s">
        <v>51</v>
      </c>
      <c r="C62" s="9">
        <v>11122174</v>
      </c>
      <c r="D62" s="11">
        <v>0.45</v>
      </c>
      <c r="E62" s="27">
        <f t="shared" si="0"/>
        <v>6117195.7000000002</v>
      </c>
    </row>
    <row r="63" spans="1:8">
      <c r="A63" s="14"/>
      <c r="B63" s="8" t="s">
        <v>16</v>
      </c>
      <c r="C63" s="9">
        <v>7911753</v>
      </c>
      <c r="D63" s="11">
        <v>0.5</v>
      </c>
      <c r="E63" s="27">
        <f t="shared" si="0"/>
        <v>3955876.5</v>
      </c>
    </row>
    <row r="64" spans="1:8">
      <c r="A64" s="14"/>
      <c r="B64" s="8" t="s">
        <v>52</v>
      </c>
      <c r="C64" s="9">
        <v>5953679</v>
      </c>
      <c r="D64" s="13">
        <v>0.2</v>
      </c>
      <c r="E64" s="27">
        <f t="shared" si="0"/>
        <v>4762943.2</v>
      </c>
    </row>
    <row r="65" spans="1:8">
      <c r="A65" s="15" t="s">
        <v>46</v>
      </c>
      <c r="B65" s="8" t="s">
        <v>23</v>
      </c>
      <c r="F65" s="9">
        <v>132901676</v>
      </c>
      <c r="G65" s="11">
        <v>0.5</v>
      </c>
      <c r="H65" s="27">
        <f>(1-G65)*F65</f>
        <v>66450838</v>
      </c>
    </row>
    <row r="66" spans="1:8">
      <c r="A66" s="14"/>
      <c r="B66" s="8" t="s">
        <v>21</v>
      </c>
      <c r="F66" s="9">
        <v>108284834</v>
      </c>
      <c r="G66" s="11">
        <v>0.55000000000000004</v>
      </c>
      <c r="H66" s="27">
        <f>(1-G66)*F66</f>
        <v>48728175.299999997</v>
      </c>
    </row>
    <row r="67" spans="1:8" ht="30">
      <c r="A67" s="14"/>
      <c r="B67" s="8" t="s">
        <v>42</v>
      </c>
      <c r="F67" s="9">
        <v>78989856</v>
      </c>
      <c r="G67" s="11">
        <v>0.35</v>
      </c>
      <c r="H67" s="27">
        <f>(1-G67)*F67</f>
        <v>51343406.399999999</v>
      </c>
    </row>
    <row r="68" spans="1:8">
      <c r="A68" s="14"/>
      <c r="B68" s="8" t="s">
        <v>10</v>
      </c>
      <c r="F68" s="9">
        <v>66599231</v>
      </c>
      <c r="G68" s="11">
        <v>0.1</v>
      </c>
      <c r="H68" s="27">
        <f>(1-G68)*F68</f>
        <v>59939307.899999999</v>
      </c>
    </row>
    <row r="69" spans="1:8">
      <c r="A69" s="14"/>
      <c r="B69" s="8" t="s">
        <v>53</v>
      </c>
      <c r="F69" s="9">
        <v>64290883</v>
      </c>
      <c r="G69" s="11">
        <v>0.55000000000000004</v>
      </c>
      <c r="H69" s="27">
        <f>(1-G69)*F69</f>
        <v>28930897.349999998</v>
      </c>
    </row>
    <row r="70" spans="1:8">
      <c r="A70" s="14"/>
      <c r="B70" s="8" t="s">
        <v>22</v>
      </c>
      <c r="F70" s="9">
        <v>40548850</v>
      </c>
      <c r="G70" s="11">
        <v>0.48</v>
      </c>
      <c r="H70" s="27">
        <f>(1-G70)*F70</f>
        <v>21085402</v>
      </c>
    </row>
    <row r="71" spans="1:8">
      <c r="A71" s="14"/>
      <c r="B71" s="8" t="s">
        <v>20</v>
      </c>
      <c r="F71" s="9">
        <v>26465584</v>
      </c>
      <c r="G71" s="11">
        <v>0.45</v>
      </c>
      <c r="H71" s="27">
        <f>(1-G71)*F71</f>
        <v>14556071.200000001</v>
      </c>
    </row>
    <row r="72" spans="1:8">
      <c r="A72" s="14"/>
      <c r="B72" s="8" t="s">
        <v>26</v>
      </c>
      <c r="F72" s="9">
        <v>24845353</v>
      </c>
      <c r="G72" s="11">
        <v>0.7</v>
      </c>
      <c r="H72" s="27">
        <f>(1-G72)*F72</f>
        <v>7453605.9000000013</v>
      </c>
    </row>
    <row r="73" spans="1:8">
      <c r="A73" s="14"/>
      <c r="B73" s="8" t="s">
        <v>54</v>
      </c>
      <c r="F73" s="9">
        <v>20620418</v>
      </c>
      <c r="G73" s="11">
        <v>0.65</v>
      </c>
      <c r="H73" s="27">
        <f t="shared" ref="H73:H74" si="1">(1-G73)*F73</f>
        <v>7217146.2999999998</v>
      </c>
    </row>
    <row r="74" spans="1:8">
      <c r="A74" s="14"/>
      <c r="B74" s="8" t="s">
        <v>25</v>
      </c>
      <c r="C74" s="28"/>
      <c r="D74" s="28"/>
      <c r="E74" s="28"/>
      <c r="F74" s="32">
        <v>17502722</v>
      </c>
      <c r="G74" s="33">
        <v>0.6</v>
      </c>
      <c r="H74" s="34">
        <f t="shared" si="1"/>
        <v>7001088.8000000007</v>
      </c>
    </row>
    <row r="75" spans="1:8">
      <c r="A75" s="14"/>
      <c r="B75" s="8"/>
      <c r="C75" s="29">
        <f>SUM(C53:C74)</f>
        <v>374801903</v>
      </c>
      <c r="D75" s="30">
        <f>E75/C75</f>
        <v>0.54834955699251064</v>
      </c>
      <c r="E75" s="31">
        <f>SUM(E53:E74)</f>
        <v>205522457.46999994</v>
      </c>
      <c r="F75" s="29">
        <f>SUM(F65:F74)</f>
        <v>581049407</v>
      </c>
      <c r="G75" s="30">
        <f>H75/F75</f>
        <v>0.53817443987168545</v>
      </c>
      <c r="H75" s="31">
        <f>SUM(H65:H74)</f>
        <v>312705939.14999998</v>
      </c>
    </row>
    <row r="76" spans="1:8">
      <c r="A76" s="14"/>
      <c r="B76" s="8"/>
      <c r="F76" s="9"/>
      <c r="G76" s="7"/>
      <c r="H76" s="27"/>
    </row>
    <row r="77" spans="1:8">
      <c r="C77" s="28"/>
      <c r="D77" s="28"/>
      <c r="E77" s="28"/>
      <c r="F77" s="28"/>
      <c r="G77" s="28"/>
      <c r="H77" s="28"/>
    </row>
    <row r="78" spans="1:8">
      <c r="A78" s="16" t="s">
        <v>56</v>
      </c>
      <c r="C78" s="29">
        <f>C75+C50+C25</f>
        <v>2320061221</v>
      </c>
      <c r="D78" s="30">
        <f>E78/C78</f>
        <v>0.49768748689412279</v>
      </c>
      <c r="E78" s="31">
        <f>E75+E50+E25</f>
        <v>1154665438.52</v>
      </c>
      <c r="F78" s="29">
        <f>F75+F50+F25</f>
        <v>2826062270</v>
      </c>
      <c r="G78" s="30">
        <f>H78/F78</f>
        <v>0.50646546486040445</v>
      </c>
      <c r="H78" s="31">
        <f>H75+H50+H25</f>
        <v>1431302941.3</v>
      </c>
    </row>
  </sheetData>
  <hyperlinks>
    <hyperlink ref="B5" r:id="rId1" location="2015/filter/focus_area-3/operating_unit-ZWE" display="http://open.undp.org/ - 2015/filter/focus_area-3/operating_unit-ZWE"/>
    <hyperlink ref="B6" r:id="rId2" location="2015/filter/focus_area-3/operating_unit-ZMB" display="http://open.undp.org/ - 2015/filter/focus_area-3/operating_unit-ZMB"/>
    <hyperlink ref="B7" r:id="rId3" location="2015/filter/focus_area-3/operating_unit-SDN" display="http://open.undp.org/ - 2015/filter/focus_area-3/operating_unit-SDN"/>
    <hyperlink ref="B8" r:id="rId4" location="2015/filter/focus_area-3/operating_unit-H21" display="http://open.undp.org/ - 2015/filter/focus_area-3/operating_unit-H21"/>
    <hyperlink ref="B9" r:id="rId5" location="2015/filter/focus_area-3/operating_unit-IND" display="http://open.undp.org/ - 2015/filter/focus_area-3/operating_unit-IND"/>
    <hyperlink ref="B4" r:id="rId6" location="2015/filter/focus_area-3/operating_unit-AFG" display="http://open.undp.org/ - 2015/filter/focus_area-3/operating_unit-AFG"/>
    <hyperlink ref="B10" r:id="rId7" location="2015/filter/focus_area-3/operating_unit-ARG" display="http://open.undp.org/ - 2015/filter/focus_area-3/operating_unit-ARG"/>
    <hyperlink ref="B11" r:id="rId8" location="2015/filter/focus_area-3/operating_unit-COL" display="http://open.undp.org/ - 2015/filter/focus_area-3/operating_unit-COL"/>
    <hyperlink ref="B12" r:id="rId9" location="2015/filter/focus_area-3/operating_unit-SAU" display="http://open.undp.org/ - 2015/filter/focus_area-3/operating_unit-SAU"/>
    <hyperlink ref="B13" r:id="rId10" location="2015/filter/focus_area-3/operating_unit-BRA" display="http://open.undp.org/ - 2015/filter/focus_area-3/operating_unit-BRA"/>
    <hyperlink ref="B14" r:id="rId11" location="2015/filter/focus_area-3/operating_unit-PRY" display="http://open.undp.org/ - 2015/filter/focus_area-3/operating_unit-PRY"/>
    <hyperlink ref="B15" r:id="rId12" location="2015/filter/focus_area-3/operating_unit-DOM" display="http://open.undp.org/ - 2015/filter/focus_area-3/operating_unit-DOM"/>
    <hyperlink ref="B16" r:id="rId13" location="2015/filter/focus_area-3/donors-00327" display="http://open.undp.org/ - 2015/filter/focus_area-3/donors-00327"/>
    <hyperlink ref="B17" r:id="rId14" location="2015/filter/focus_area-3/donor_countries-JPN" display="http://open.undp.org/ - 2015/filter/focus_area-3/donor_countries-JPN"/>
    <hyperlink ref="B18" r:id="rId15" location="2015/filter/focus_area-3/donors-10159" display="http://open.undp.org/ - 2015/filter/focus_area-3/donors-10159"/>
    <hyperlink ref="B19" r:id="rId16" location="2015/filter/focus_area-3/donor_countries-USA" display="http://open.undp.org/ - 2015/filter/focus_area-3/donor_countries-USA"/>
    <hyperlink ref="B20" r:id="rId17" location="2015/filter/focus_area-3/donor_countries-ARG" display="http://open.undp.org/ - 2015/filter/focus_area-3/donor_countries-ARG"/>
    <hyperlink ref="B21" r:id="rId18" location="2015/filter/focus_area-3/donors-00012" display="http://open.undp.org/ - 2015/filter/focus_area-3/donors-00012"/>
    <hyperlink ref="B22" r:id="rId19" location="2015/filter/focus_area-3/donor_countries-DEU" display="http://open.undp.org/ - 2015/filter/focus_area-3/donor_countries-DEU"/>
    <hyperlink ref="B23" r:id="rId20" location="2015/filter/focus_area-3/donor_countries-NLD" display="http://open.undp.org/ - 2015/filter/focus_area-3/donor_countries-NLD"/>
    <hyperlink ref="B24" r:id="rId21" location="2015/filter/focus_area-3/donor_countries-NOR" display="http://open.undp.org/ - 2015/filter/focus_area-3/donor_countries-NOR"/>
    <hyperlink ref="A1" r:id="rId22" location="2015"/>
    <hyperlink ref="B28" r:id="rId23" location="2015/filter/focus_area-1/operating_unit-H21" display="http://open.undp.org/ - 2015/filter/focus_area-1/operating_unit-H21"/>
    <hyperlink ref="B29" r:id="rId24" location="2015/filter/focus_area-1/operating_unit-PAL" display="http://open.undp.org/ - 2015/filter/focus_area-1/operating_unit-PAL"/>
    <hyperlink ref="B30" r:id="rId25" location="2015/filter/focus_area-1/operating_unit-CHN" display="http://open.undp.org/ - 2015/filter/focus_area-1/operating_unit-CHN"/>
    <hyperlink ref="B31" r:id="rId26" location="2015/filter/focus_area-1/operating_unit-IND" display="http://open.undp.org/ - 2015/filter/focus_area-1/operating_unit-IND"/>
    <hyperlink ref="B32" r:id="rId27" location="2015/filter/focus_area-1/operating_unit-BGD" display="http://open.undp.org/ - 2015/filter/focus_area-1/operating_unit-BGD"/>
    <hyperlink ref="B33" r:id="rId28" location="2015/filter/focus_area-1/operating_unit-SSD" display="http://open.undp.org/ - 2015/filter/focus_area-1/operating_unit-SSD"/>
    <hyperlink ref="B34" r:id="rId29" location="2015/filter/focus_area-1/operating_unit-ARG" display="http://open.undp.org/ - 2015/filter/focus_area-1/operating_unit-ARG"/>
    <hyperlink ref="B35" r:id="rId30" location="2015/filter/focus_area-1/operating_unit-VEN" display="http://open.undp.org/ - 2015/filter/focus_area-1/operating_unit-VEN"/>
    <hyperlink ref="B36" r:id="rId31" location="2015/filter/focus_area-1/operating_unit-EGY" display="http://open.undp.org/ - 2015/filter/focus_area-1/operating_unit-EGY"/>
    <hyperlink ref="B37" r:id="rId32" location="2015/filter/focus_area-1/operating_unit-PER" display="http://open.undp.org/ - 2015/filter/focus_area-1/operating_unit-PER"/>
    <hyperlink ref="B38" r:id="rId33" location="2015/filter/focus_area-1/operating_unit-COL" display="http://open.undp.org/ - 2015/filter/focus_area-1/operating_unit-COL"/>
    <hyperlink ref="B39" r:id="rId34" location="2015/filter/focus_area-1/operating_unit-SLV" display="http://open.undp.org/ - 2015/filter/focus_area-1/operating_unit-SLV"/>
    <hyperlink ref="B40" r:id="rId35" location="2015/filter/focus_area-1/donors-10003" display="http://open.undp.org/ - 2015/filter/focus_area-1/donors-10003"/>
    <hyperlink ref="B41" r:id="rId36" location="2015/filter/focus_area-1/donor_countries-ARG" display="http://open.undp.org/ - 2015/filter/focus_area-1/donor_countries-ARG"/>
    <hyperlink ref="B42" r:id="rId37" location="2015/filter/focus_area-1/donors-00012" display="http://open.undp.org/ - 2015/filter/focus_area-1/donors-00012"/>
    <hyperlink ref="B43" r:id="rId38" location="2015/filter/focus_area-1/donor_countries-VEN" display="http://open.undp.org/ - 2015/filter/focus_area-1/donor_countries-VEN"/>
    <hyperlink ref="B44" r:id="rId39" location="2015/filter/focus_area-1/donors-10159" display="http://open.undp.org/ - 2015/filter/focus_area-1/donors-10159"/>
    <hyperlink ref="B45" r:id="rId40" location="2015/filter/focus_area-1/donor_countries-PER" display="http://open.undp.org/ - 2015/filter/focus_area-1/donor_countries-PER"/>
    <hyperlink ref="B46" r:id="rId41" location="2015/filter/focus_area-1/donor_countries-EGY" display="http://open.undp.org/ - 2015/filter/focus_area-1/donor_countries-EGY"/>
    <hyperlink ref="B47" r:id="rId42" location="2015/filter/focus_area-1/donor_countries-JPN" display="http://open.undp.org/ - 2015/filter/focus_area-1/donor_countries-JPN"/>
    <hyperlink ref="B48" r:id="rId43" location="2015/filter/focus_area-1/donors-10009" display="http://open.undp.org/ - 2015/filter/focus_area-1/donors-10009"/>
    <hyperlink ref="B49" r:id="rId44" location="2015/filter/focus_area-1/donors-10714" display="http://open.undp.org/ - 2015/filter/focus_area-1/donors-10714"/>
    <hyperlink ref="B53" r:id="rId45" location="2015/filter/focus_area-2/operating_unit-AFG" display="http://open.undp.org/ - 2015/filter/focus_area-2/operating_unit-AFG"/>
    <hyperlink ref="B54" r:id="rId46" location="2015/filter/focus_area-2/operating_unit-PAL" display="http://open.undp.org/ - 2015/filter/focus_area-2/operating_unit-PAL"/>
    <hyperlink ref="B55" r:id="rId47" location="2015/filter/focus_area-2/operating_unit-H21" display="http://open.undp.org/ - 2015/filter/focus_area-2/operating_unit-H21"/>
    <hyperlink ref="B56" r:id="rId48" location="2015/filter/focus_area-2/operating_unit-HTI" display="http://open.undp.org/ - 2015/filter/focus_area-2/operating_unit-HTI"/>
    <hyperlink ref="B57" r:id="rId49" location="2015/filter/focus_area-2/operating_unit-GTM" display="http://open.undp.org/ - 2015/filter/focus_area-2/operating_unit-GTM"/>
    <hyperlink ref="B58" r:id="rId50" location="2015/filter/focus_area-2/operating_unit-NGA" display="http://open.undp.org/ - 2015/filter/focus_area-2/operating_unit-NGA"/>
    <hyperlink ref="B59" r:id="rId51" location="2015/filter/focus_area-2/operating_unit-ARG" display="http://open.undp.org/ - 2015/filter/focus_area-2/operating_unit-ARG"/>
    <hyperlink ref="B60" r:id="rId52" location="2015/filter/focus_area-2/operating_unit-COL" display="http://open.undp.org/ - 2015/filter/focus_area-2/operating_unit-COL"/>
    <hyperlink ref="B61" r:id="rId53" location="2015/filter/focus_area-2/operating_unit-PER" display="http://open.undp.org/ - 2015/filter/focus_area-2/operating_unit-PER"/>
    <hyperlink ref="B62" r:id="rId54" location="2015/filter/focus_area-2/operating_unit-CHL" display="http://open.undp.org/ - 2015/filter/focus_area-2/operating_unit-CHL"/>
    <hyperlink ref="B63" r:id="rId55" location="2015/filter/focus_area-2/operating_unit-HND" display="http://open.undp.org/ - 2015/filter/focus_area-2/operating_unit-HND"/>
    <hyperlink ref="B64" r:id="rId56" location="2015/filter/focus_area-2/operating_unit-URY" display="http://open.undp.org/ - 2015/filter/focus_area-2/operating_unit-URY"/>
    <hyperlink ref="B65" r:id="rId57" location="2015/filter/focus_area-2/donors-00012" display="http://open.undp.org/ - 2015/filter/focus_area-2/donors-00012"/>
    <hyperlink ref="B66" r:id="rId58" location="2015/filter/focus_area-2/donors-10159" display="http://open.undp.org/ - 2015/filter/focus_area-2/donors-10159"/>
    <hyperlink ref="B67" r:id="rId59" location="2015/filter/focus_area-2/donors-10003" display="http://open.undp.org/ - 2015/filter/focus_area-2/donors-10003"/>
    <hyperlink ref="B68" r:id="rId60" location="2015/filter/focus_area-2/donor_countries-ARG" display="http://open.undp.org/ - 2015/filter/focus_area-2/donor_countries-ARG"/>
    <hyperlink ref="B69" r:id="rId61" location="2015/filter/focus_area-2/donor_countries-SWE" display="http://open.undp.org/ - 2015/filter/focus_area-2/donor_countries-SWE"/>
    <hyperlink ref="B70" r:id="rId62" location="2015/filter/focus_area-2/donor_countries-USA" display="http://open.undp.org/ - 2015/filter/focus_area-2/donor_countries-USA"/>
    <hyperlink ref="B71" r:id="rId63" location="2015/filter/focus_area-2/donor_countries-JPN" display="http://open.undp.org/ - 2015/filter/focus_area-2/donor_countries-JPN"/>
    <hyperlink ref="B72" r:id="rId64" location="2015/filter/focus_area-2/donor_countries-NOR" display="http://open.undp.org/ - 2015/filter/focus_area-2/donor_countries-NOR"/>
    <hyperlink ref="B73" r:id="rId65" location="2015/filter/focus_area-2/donor_countries-GBR" display="http://open.undp.org/ - 2015/filter/focus_area-2/donor_countries-GBR"/>
    <hyperlink ref="B74" r:id="rId66" location="2015/filter/focus_area-2/donor_countries-NLD" display="http://open.undp.org/ - 2015/filter/focus_area-2/donor_countries-NLD"/>
  </hyperlinks>
  <pageMargins left="0.7" right="0.7" top="0.75" bottom="0.75" header="0.3" footer="0.3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 van Essen</dc:creator>
  <cp:lastModifiedBy>Emile van Essen</cp:lastModifiedBy>
  <dcterms:created xsi:type="dcterms:W3CDTF">2015-10-25T09:34:03Z</dcterms:created>
  <dcterms:modified xsi:type="dcterms:W3CDTF">2015-10-25T10:55:58Z</dcterms:modified>
</cp:coreProperties>
</file>